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7240" windowHeight="5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<sst xmlns="http://schemas.openxmlformats.org/spreadsheetml/2006/main" count="56" uniqueCount="38">
  <si>
    <t>Lena</t>
  </si>
  <si>
    <t>Молибден</t>
  </si>
  <si>
    <t>Печатник</t>
  </si>
  <si>
    <t>Shalke-04</t>
  </si>
  <si>
    <t>Манагер</t>
  </si>
  <si>
    <t>ScorpioN</t>
  </si>
  <si>
    <t>ФЫФ</t>
  </si>
  <si>
    <t>Vlad 150</t>
  </si>
  <si>
    <t>Goal</t>
  </si>
  <si>
    <t>Nyanok</t>
  </si>
  <si>
    <t>Андрей Южный</t>
  </si>
  <si>
    <t>Asher32</t>
  </si>
  <si>
    <t>Управленец</t>
  </si>
  <si>
    <t>Koztya42</t>
  </si>
  <si>
    <t>Mosfilmovsky</t>
  </si>
  <si>
    <t>Toha</t>
  </si>
  <si>
    <t>Dzepo</t>
  </si>
  <si>
    <t>Runner</t>
  </si>
  <si>
    <t>Natasha</t>
  </si>
  <si>
    <t>юра</t>
  </si>
  <si>
    <t>1 игра</t>
  </si>
  <si>
    <t>2 игра</t>
  </si>
  <si>
    <t>№ рейт.</t>
  </si>
  <si>
    <t>Игрок</t>
  </si>
  <si>
    <t>3 игра</t>
  </si>
  <si>
    <t>рейт. поз.</t>
  </si>
  <si>
    <t>страйки</t>
  </si>
  <si>
    <t>1 КРУГ</t>
  </si>
  <si>
    <t>2 КРУГ</t>
  </si>
  <si>
    <t>3 КРУГ</t>
  </si>
  <si>
    <t>4 КРУГ</t>
  </si>
  <si>
    <t>5 КРУГ</t>
  </si>
  <si>
    <t>6 КРУГ</t>
  </si>
  <si>
    <t>7 КРУГ</t>
  </si>
  <si>
    <t>8 КРУГ</t>
  </si>
  <si>
    <t>средн. турнира</t>
  </si>
  <si>
    <t>средний отбор.</t>
  </si>
  <si>
    <t>страйки турнира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</si>
</sst>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.000"/>
    <numFmt numFmtId="173" formatCode="0.0"/>
  </numFmts>
  <fonts count="7">
    <font>
      <sz val="10"/>
      <name val="Arial Cyr"/>
      <family val="0"/>
    </font>
    <font>
      <b/>
      <sz val="10"/>
      <color indexed="8"/>
      <name val="Arial Unicode MS"/>
      <family val="2"/>
    </font>
    <font>
      <b/>
      <sz val="10"/>
      <name val="Arial"/>
      <family val="0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9" fontId="2" fillId="0" borderId="6" xfId="0" applyNumberFormat="1" applyFont="1" applyFill="1" applyBorder="1" applyAlignment="1">
      <alignment horizontal="left"/>
    </xf>
    <xf numFmtId="49" fontId="2" fillId="0" borderId="7" xfId="0" applyNumberFormat="1" applyFont="1" applyFill="1" applyBorder="1" applyAlignment="1">
      <alignment horizontal="left"/>
    </xf>
    <xf numFmtId="49" fontId="2" fillId="0" borderId="8" xfId="0" applyNumberFormat="1" applyFont="1" applyFill="1" applyBorder="1" applyAlignment="1">
      <alignment horizontal="left"/>
    </xf>
    <xf numFmtId="0" fontId="3" fillId="3" borderId="9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center" textRotation="9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73" fontId="6" fillId="5" borderId="3" xfId="0" applyNumberFormat="1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 textRotation="90"/>
    </xf>
    <xf numFmtId="0" fontId="3" fillId="2" borderId="20" xfId="0" applyFont="1" applyFill="1" applyBorder="1" applyAlignment="1">
      <alignment horizontal="center" textRotation="90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173" fontId="6" fillId="6" borderId="3" xfId="0" applyNumberFormat="1" applyFont="1" applyFill="1" applyBorder="1" applyAlignment="1">
      <alignment horizontal="center"/>
    </xf>
    <xf numFmtId="173" fontId="6" fillId="6" borderId="2" xfId="0" applyNumberFormat="1" applyFont="1" applyFill="1" applyBorder="1" applyAlignment="1">
      <alignment horizontal="center"/>
    </xf>
    <xf numFmtId="173" fontId="6" fillId="5" borderId="4" xfId="0" applyNumberFormat="1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J22"/>
  <sheetViews>
    <sheetView tabSelected="1" workbookViewId="0" topLeftCell="A1">
      <pane xSplit="3100" ySplit="2300" topLeftCell="C3" activePane="bottomRight" state="split"/>
      <selection pane="topLeft" activeCell="AE3" sqref="AD1:AE3"/>
      <selection pane="topRight" activeCell="AJ1" sqref="AJ1:AJ16384"/>
      <selection pane="bottomLeft" activeCell="A3" sqref="A3"/>
      <selection pane="bottomRight" activeCell="N30" sqref="N30"/>
    </sheetView>
  </sheetViews>
  <sheetFormatPr defaultColWidth="11.00390625" defaultRowHeight="12.75"/>
  <cols>
    <col min="1" max="1" width="5.25390625" style="0" customWidth="1"/>
    <col min="2" max="2" width="20.625" style="0" customWidth="1"/>
    <col min="3" max="3" width="8.75390625" style="0" customWidth="1"/>
    <col min="4" max="4" width="4.875" style="0" customWidth="1"/>
    <col min="5" max="5" width="8.75390625" style="0" customWidth="1"/>
    <col min="6" max="6" width="4.875" style="0" customWidth="1"/>
    <col min="7" max="7" width="8.75390625" style="0" customWidth="1"/>
    <col min="8" max="8" width="4.75390625" style="0" customWidth="1"/>
    <col min="9" max="9" width="8.625" style="0" customWidth="1"/>
    <col min="10" max="10" width="4.125" style="0" customWidth="1"/>
    <col min="11" max="11" width="8.75390625" style="0" customWidth="1"/>
    <col min="12" max="12" width="4.875" style="0" customWidth="1"/>
    <col min="13" max="13" width="3.875" style="0" customWidth="1"/>
    <col min="14" max="14" width="8.75390625" style="0" customWidth="1"/>
    <col min="15" max="15" width="4.875" style="0" customWidth="1"/>
    <col min="16" max="16" width="5.00390625" style="0" customWidth="1"/>
    <col min="17" max="17" width="8.75390625" style="0" customWidth="1"/>
    <col min="18" max="18" width="4.875" style="0" customWidth="1"/>
    <col min="19" max="19" width="5.00390625" style="0" customWidth="1"/>
    <col min="20" max="20" width="8.75390625" style="0" customWidth="1"/>
    <col min="21" max="21" width="4.875" style="0" customWidth="1"/>
    <col min="22" max="22" width="5.00390625" style="0" customWidth="1"/>
    <col min="23" max="23" width="8.75390625" style="0" customWidth="1"/>
    <col min="24" max="24" width="4.875" style="0" customWidth="1"/>
    <col min="25" max="25" width="5.00390625" style="0" customWidth="1"/>
    <col min="26" max="26" width="8.75390625" style="0" customWidth="1"/>
    <col min="27" max="27" width="4.875" style="0" customWidth="1"/>
    <col min="28" max="28" width="5.00390625" style="0" customWidth="1"/>
    <col min="29" max="29" width="8.75390625" style="0" customWidth="1"/>
    <col min="30" max="30" width="4.875" style="0" customWidth="1"/>
    <col min="31" max="31" width="5.00390625" style="0" customWidth="1"/>
    <col min="32" max="32" width="8.75390625" style="0" customWidth="1"/>
    <col min="33" max="33" width="4.875" style="0" customWidth="1"/>
    <col min="34" max="34" width="5.00390625" style="0" customWidth="1"/>
    <col min="35" max="35" width="8.625" style="0" customWidth="1"/>
    <col min="36" max="36" width="4.875" style="0" customWidth="1"/>
    <col min="37" max="16384" width="8.75390625" style="0" customWidth="1"/>
  </cols>
  <sheetData>
    <row r="1" ht="13.5" thickBot="1"/>
    <row r="2" spans="1:36" ht="123.75" thickBot="1">
      <c r="A2" s="13" t="s">
        <v>22</v>
      </c>
      <c r="B2" s="5" t="s">
        <v>23</v>
      </c>
      <c r="C2" s="1" t="s">
        <v>20</v>
      </c>
      <c r="D2" s="26" t="s">
        <v>26</v>
      </c>
      <c r="E2" s="1" t="s">
        <v>21</v>
      </c>
      <c r="F2" s="26" t="s">
        <v>26</v>
      </c>
      <c r="G2" s="1" t="s">
        <v>24</v>
      </c>
      <c r="H2" s="26" t="s">
        <v>26</v>
      </c>
      <c r="I2" s="25" t="s">
        <v>36</v>
      </c>
      <c r="J2" s="11" t="s">
        <v>25</v>
      </c>
      <c r="K2" s="1" t="s">
        <v>27</v>
      </c>
      <c r="L2" s="26" t="s">
        <v>26</v>
      </c>
      <c r="M2" s="11" t="s">
        <v>25</v>
      </c>
      <c r="N2" s="1" t="s">
        <v>28</v>
      </c>
      <c r="O2" s="26" t="s">
        <v>26</v>
      </c>
      <c r="P2" s="11" t="s">
        <v>25</v>
      </c>
      <c r="Q2" s="1" t="s">
        <v>29</v>
      </c>
      <c r="R2" s="26" t="s">
        <v>26</v>
      </c>
      <c r="S2" s="11" t="s">
        <v>25</v>
      </c>
      <c r="T2" s="1" t="s">
        <v>30</v>
      </c>
      <c r="U2" s="26" t="s">
        <v>26</v>
      </c>
      <c r="V2" s="11" t="s">
        <v>25</v>
      </c>
      <c r="W2" s="1" t="s">
        <v>31</v>
      </c>
      <c r="X2" s="26" t="s">
        <v>26</v>
      </c>
      <c r="Y2" s="11" t="s">
        <v>25</v>
      </c>
      <c r="Z2" s="1" t="s">
        <v>32</v>
      </c>
      <c r="AA2" s="26" t="s">
        <v>26</v>
      </c>
      <c r="AB2" s="11" t="s">
        <v>25</v>
      </c>
      <c r="AC2" s="1" t="s">
        <v>33</v>
      </c>
      <c r="AD2" s="26" t="s">
        <v>26</v>
      </c>
      <c r="AE2" s="11" t="s">
        <v>25</v>
      </c>
      <c r="AF2" s="1" t="s">
        <v>34</v>
      </c>
      <c r="AG2" s="26" t="s">
        <v>26</v>
      </c>
      <c r="AH2" s="11" t="s">
        <v>25</v>
      </c>
      <c r="AI2" s="25" t="s">
        <v>35</v>
      </c>
      <c r="AJ2" s="26" t="s">
        <v>37</v>
      </c>
    </row>
    <row r="3" spans="1:36" ht="12.75">
      <c r="A3" s="2">
        <v>1</v>
      </c>
      <c r="B3" s="6" t="s">
        <v>0</v>
      </c>
      <c r="C3" s="34">
        <v>182</v>
      </c>
      <c r="D3" s="14">
        <v>5</v>
      </c>
      <c r="E3" s="21">
        <v>154</v>
      </c>
      <c r="F3" s="14">
        <v>2</v>
      </c>
      <c r="G3" s="21">
        <v>171</v>
      </c>
      <c r="H3" s="14">
        <v>4</v>
      </c>
      <c r="I3" s="36">
        <f aca="true" t="shared" si="0" ref="I3:I22">SUM((C3+E3+G3)/3)</f>
        <v>169</v>
      </c>
      <c r="J3" s="17">
        <v>1</v>
      </c>
      <c r="K3" s="21">
        <v>169</v>
      </c>
      <c r="L3" s="14">
        <v>4</v>
      </c>
      <c r="M3" s="27">
        <v>3</v>
      </c>
      <c r="N3" s="21">
        <v>169</v>
      </c>
      <c r="O3" s="14">
        <v>4</v>
      </c>
      <c r="P3" s="27">
        <v>4</v>
      </c>
      <c r="Q3" s="21">
        <v>170</v>
      </c>
      <c r="R3" s="14">
        <v>3</v>
      </c>
      <c r="S3" s="27">
        <v>3</v>
      </c>
      <c r="T3" s="21">
        <v>177</v>
      </c>
      <c r="U3" s="14">
        <v>1</v>
      </c>
      <c r="V3" s="27">
        <v>2</v>
      </c>
      <c r="W3" s="34">
        <v>180</v>
      </c>
      <c r="X3" s="14">
        <v>4</v>
      </c>
      <c r="Y3" s="27">
        <v>1</v>
      </c>
      <c r="Z3" s="21">
        <v>160</v>
      </c>
      <c r="AA3" s="14">
        <v>3</v>
      </c>
      <c r="AB3" s="27">
        <v>4</v>
      </c>
      <c r="AC3" s="21">
        <v>136</v>
      </c>
      <c r="AD3" s="14">
        <v>1</v>
      </c>
      <c r="AE3" s="31">
        <v>3</v>
      </c>
      <c r="AF3" s="21"/>
      <c r="AG3" s="14"/>
      <c r="AH3" s="27"/>
      <c r="AI3" s="37">
        <f>(AC3+Z3+W3+T3+Q3+N3+K3+I3)/8</f>
        <v>166.25</v>
      </c>
      <c r="AJ3" s="39">
        <f>AD3+AA3+X3+U3+R3+O3+L3+H3+F3+D3</f>
        <v>31</v>
      </c>
    </row>
    <row r="4" spans="1:36" ht="12.75">
      <c r="A4" s="3">
        <v>2</v>
      </c>
      <c r="B4" s="7" t="s">
        <v>1</v>
      </c>
      <c r="C4" s="22">
        <v>135</v>
      </c>
      <c r="D4" s="15">
        <v>1</v>
      </c>
      <c r="E4" s="22">
        <v>150</v>
      </c>
      <c r="F4" s="15">
        <v>0</v>
      </c>
      <c r="G4" s="22">
        <v>157</v>
      </c>
      <c r="H4" s="15">
        <v>2</v>
      </c>
      <c r="I4" s="24">
        <f t="shared" si="0"/>
        <v>147.33333333333334</v>
      </c>
      <c r="J4" s="18">
        <v>7</v>
      </c>
      <c r="K4" s="22">
        <v>158</v>
      </c>
      <c r="L4" s="15">
        <v>3</v>
      </c>
      <c r="M4" s="28">
        <v>5</v>
      </c>
      <c r="N4" s="22">
        <v>149</v>
      </c>
      <c r="O4" s="15">
        <v>2</v>
      </c>
      <c r="P4" s="28">
        <v>5</v>
      </c>
      <c r="Q4" s="22">
        <v>183</v>
      </c>
      <c r="R4" s="15">
        <v>4</v>
      </c>
      <c r="S4" s="28">
        <v>2</v>
      </c>
      <c r="T4" s="22">
        <v>141</v>
      </c>
      <c r="U4" s="15">
        <v>2</v>
      </c>
      <c r="V4" s="28">
        <v>8</v>
      </c>
      <c r="W4" s="22">
        <v>142</v>
      </c>
      <c r="X4" s="15">
        <v>0</v>
      </c>
      <c r="Y4" s="28">
        <v>6</v>
      </c>
      <c r="Z4" s="22">
        <v>169</v>
      </c>
      <c r="AA4" s="15">
        <v>2</v>
      </c>
      <c r="AB4" s="28">
        <v>2</v>
      </c>
      <c r="AC4" s="22">
        <v>137</v>
      </c>
      <c r="AD4" s="15">
        <v>2</v>
      </c>
      <c r="AE4" s="28">
        <v>2</v>
      </c>
      <c r="AF4" s="22">
        <v>146</v>
      </c>
      <c r="AG4" s="15">
        <v>0</v>
      </c>
      <c r="AH4" s="20">
        <v>2</v>
      </c>
      <c r="AI4" s="24">
        <f>(AF4+AC4+Z4+W4+T4+Q4+N4+K4+I4)/9</f>
        <v>152.48148148148147</v>
      </c>
      <c r="AJ4" s="32">
        <f>AG4+AD4+AA4+X4+U4+R4+O4+L4+H4+F4+D4</f>
        <v>18</v>
      </c>
    </row>
    <row r="5" spans="1:36" ht="12.75">
      <c r="A5" s="3">
        <v>3</v>
      </c>
      <c r="B5" s="7" t="s">
        <v>2</v>
      </c>
      <c r="C5" s="22">
        <v>128</v>
      </c>
      <c r="D5" s="15">
        <v>1</v>
      </c>
      <c r="E5" s="22">
        <v>148</v>
      </c>
      <c r="F5" s="15">
        <v>3</v>
      </c>
      <c r="G5" s="22">
        <v>154</v>
      </c>
      <c r="H5" s="15">
        <v>2</v>
      </c>
      <c r="I5" s="24">
        <f t="shared" si="0"/>
        <v>143.33333333333334</v>
      </c>
      <c r="J5" s="18">
        <v>10</v>
      </c>
      <c r="K5" s="22">
        <v>129</v>
      </c>
      <c r="L5" s="15">
        <v>2</v>
      </c>
      <c r="M5" s="28">
        <v>13</v>
      </c>
      <c r="N5" s="22">
        <v>143</v>
      </c>
      <c r="O5" s="15">
        <v>1</v>
      </c>
      <c r="P5" s="28">
        <v>7</v>
      </c>
      <c r="Q5" s="22">
        <v>143</v>
      </c>
      <c r="R5" s="15">
        <v>1</v>
      </c>
      <c r="S5" s="28">
        <v>7</v>
      </c>
      <c r="T5" s="22">
        <v>175</v>
      </c>
      <c r="U5" s="15">
        <v>4</v>
      </c>
      <c r="V5" s="28">
        <v>4</v>
      </c>
      <c r="W5" s="22">
        <v>170</v>
      </c>
      <c r="X5" s="15">
        <v>4</v>
      </c>
      <c r="Y5" s="28">
        <v>3</v>
      </c>
      <c r="Z5" s="22">
        <v>164</v>
      </c>
      <c r="AA5" s="15">
        <v>5</v>
      </c>
      <c r="AB5" s="28">
        <v>3</v>
      </c>
      <c r="AC5" s="35">
        <v>170</v>
      </c>
      <c r="AD5" s="15">
        <v>4</v>
      </c>
      <c r="AE5" s="28">
        <v>1</v>
      </c>
      <c r="AF5" s="35">
        <v>155</v>
      </c>
      <c r="AG5" s="15">
        <v>3</v>
      </c>
      <c r="AH5" s="28">
        <v>1</v>
      </c>
      <c r="AI5" s="24">
        <f>(AF5+AC5+Z5+W5+T5+Q5+N5+K5+I5)/9</f>
        <v>154.7037037037037</v>
      </c>
      <c r="AJ5" s="32">
        <f>AG5+AD5+AA5+X5+U5+R5+O5+L5+H5+F5+D5</f>
        <v>30</v>
      </c>
    </row>
    <row r="6" spans="1:36" ht="12.75">
      <c r="A6" s="3">
        <v>4</v>
      </c>
      <c r="B6" s="7" t="s">
        <v>3</v>
      </c>
      <c r="C6" s="22">
        <v>154</v>
      </c>
      <c r="D6" s="15">
        <v>4</v>
      </c>
      <c r="E6" s="22">
        <v>143</v>
      </c>
      <c r="F6" s="15">
        <v>3</v>
      </c>
      <c r="G6" s="35">
        <v>203</v>
      </c>
      <c r="H6" s="15">
        <v>4</v>
      </c>
      <c r="I6" s="24">
        <f t="shared" si="0"/>
        <v>166.66666666666666</v>
      </c>
      <c r="J6" s="18">
        <v>5</v>
      </c>
      <c r="K6" s="22">
        <v>149</v>
      </c>
      <c r="L6" s="15">
        <v>0</v>
      </c>
      <c r="M6" s="28">
        <v>8</v>
      </c>
      <c r="N6" s="35">
        <v>190</v>
      </c>
      <c r="O6" s="15">
        <v>5</v>
      </c>
      <c r="P6" s="28">
        <v>1</v>
      </c>
      <c r="Q6" s="22">
        <v>154</v>
      </c>
      <c r="R6" s="15">
        <v>1</v>
      </c>
      <c r="S6" s="28">
        <v>5</v>
      </c>
      <c r="T6" s="22">
        <v>156</v>
      </c>
      <c r="U6" s="15">
        <v>3</v>
      </c>
      <c r="V6" s="28">
        <v>6</v>
      </c>
      <c r="W6" s="22">
        <v>178</v>
      </c>
      <c r="X6" s="15">
        <v>4</v>
      </c>
      <c r="Y6" s="28">
        <v>2</v>
      </c>
      <c r="Z6" s="35">
        <v>179</v>
      </c>
      <c r="AA6" s="15">
        <v>3</v>
      </c>
      <c r="AB6" s="28">
        <v>1</v>
      </c>
      <c r="AC6" s="22">
        <v>127</v>
      </c>
      <c r="AD6" s="15">
        <v>3</v>
      </c>
      <c r="AE6" s="20">
        <v>4</v>
      </c>
      <c r="AF6" s="22"/>
      <c r="AG6" s="15"/>
      <c r="AH6" s="28"/>
      <c r="AI6" s="24">
        <f>(AC6+Z6+W6+T6+Q6+N6+K6+I6)/8</f>
        <v>162.45833333333334</v>
      </c>
      <c r="AJ6" s="32">
        <f>AD6+AA6+X6+U6+R6+O6+L6+H6+F6+D6</f>
        <v>30</v>
      </c>
    </row>
    <row r="7" spans="1:36" ht="12.75">
      <c r="A7" s="3">
        <v>5</v>
      </c>
      <c r="B7" s="7" t="s">
        <v>4</v>
      </c>
      <c r="C7" s="22">
        <v>136</v>
      </c>
      <c r="D7" s="15">
        <v>2</v>
      </c>
      <c r="E7" s="22">
        <v>175</v>
      </c>
      <c r="F7" s="15">
        <v>5</v>
      </c>
      <c r="G7" s="22">
        <v>162</v>
      </c>
      <c r="H7" s="15">
        <v>3</v>
      </c>
      <c r="I7" s="24">
        <f t="shared" si="0"/>
        <v>157.66666666666666</v>
      </c>
      <c r="J7" s="18">
        <v>4</v>
      </c>
      <c r="K7" s="22">
        <v>176</v>
      </c>
      <c r="L7" s="15">
        <v>3</v>
      </c>
      <c r="M7" s="28">
        <v>2</v>
      </c>
      <c r="N7" s="22">
        <v>112</v>
      </c>
      <c r="O7" s="15">
        <v>2</v>
      </c>
      <c r="P7" s="20">
        <v>13</v>
      </c>
      <c r="Q7" s="22"/>
      <c r="R7" s="15"/>
      <c r="S7" s="28"/>
      <c r="T7" s="22"/>
      <c r="U7" s="15"/>
      <c r="V7" s="28"/>
      <c r="W7" s="22"/>
      <c r="X7" s="15"/>
      <c r="Y7" s="28"/>
      <c r="Z7" s="22"/>
      <c r="AA7" s="15"/>
      <c r="AB7" s="28"/>
      <c r="AC7" s="22"/>
      <c r="AD7" s="15"/>
      <c r="AE7" s="28"/>
      <c r="AF7" s="22"/>
      <c r="AG7" s="15"/>
      <c r="AH7" s="28"/>
      <c r="AI7" s="24">
        <f>(N7+K7+I7)/3</f>
        <v>148.55555555555554</v>
      </c>
      <c r="AJ7" s="32">
        <f>AD7+AA7+X7+U7+R7+O7+L7+H7+F7+D7</f>
        <v>15</v>
      </c>
    </row>
    <row r="8" spans="1:36" ht="12.75">
      <c r="A8" s="3">
        <v>7</v>
      </c>
      <c r="B8" s="7" t="s">
        <v>5</v>
      </c>
      <c r="C8" s="22">
        <v>163</v>
      </c>
      <c r="D8" s="15">
        <v>0</v>
      </c>
      <c r="E8" s="22">
        <v>124</v>
      </c>
      <c r="F8" s="15">
        <v>1</v>
      </c>
      <c r="G8" s="22">
        <v>115</v>
      </c>
      <c r="H8" s="15">
        <v>0</v>
      </c>
      <c r="I8" s="24">
        <f t="shared" si="0"/>
        <v>134</v>
      </c>
      <c r="J8" s="20">
        <v>17</v>
      </c>
      <c r="K8" s="22"/>
      <c r="L8" s="15"/>
      <c r="M8" s="29"/>
      <c r="N8" s="22"/>
      <c r="O8" s="15"/>
      <c r="P8" s="29"/>
      <c r="Q8" s="22"/>
      <c r="R8" s="15"/>
      <c r="S8" s="29"/>
      <c r="T8" s="22"/>
      <c r="U8" s="15"/>
      <c r="V8" s="29"/>
      <c r="W8" s="22"/>
      <c r="X8" s="15"/>
      <c r="Y8" s="29"/>
      <c r="Z8" s="22"/>
      <c r="AA8" s="15"/>
      <c r="AB8" s="29"/>
      <c r="AC8" s="22"/>
      <c r="AD8" s="15"/>
      <c r="AE8" s="29"/>
      <c r="AF8" s="22"/>
      <c r="AG8" s="15"/>
      <c r="AH8" s="29"/>
      <c r="AI8" s="24">
        <v>134</v>
      </c>
      <c r="AJ8" s="32">
        <f aca="true" t="shared" si="1" ref="AJ8:AJ22">AD8+AA8+X8+U8+R8+O8+L8+H8+F8+D8</f>
        <v>1</v>
      </c>
    </row>
    <row r="9" spans="1:36" ht="12.75">
      <c r="A9" s="3">
        <v>8</v>
      </c>
      <c r="B9" s="7" t="s">
        <v>6</v>
      </c>
      <c r="C9" s="22">
        <v>174</v>
      </c>
      <c r="D9" s="15">
        <v>3</v>
      </c>
      <c r="E9" s="22">
        <v>147</v>
      </c>
      <c r="F9" s="15">
        <v>4</v>
      </c>
      <c r="G9" s="22">
        <v>119</v>
      </c>
      <c r="H9" s="15">
        <v>1</v>
      </c>
      <c r="I9" s="24">
        <f t="shared" si="0"/>
        <v>146.66666666666666</v>
      </c>
      <c r="J9" s="18">
        <v>8</v>
      </c>
      <c r="K9" s="22">
        <v>156</v>
      </c>
      <c r="L9" s="15">
        <v>3</v>
      </c>
      <c r="M9" s="28">
        <v>6</v>
      </c>
      <c r="N9" s="22">
        <v>163</v>
      </c>
      <c r="O9" s="15">
        <v>5</v>
      </c>
      <c r="P9" s="28">
        <v>2</v>
      </c>
      <c r="Q9" s="22">
        <v>163</v>
      </c>
      <c r="R9" s="15">
        <v>5</v>
      </c>
      <c r="S9" s="28">
        <v>4</v>
      </c>
      <c r="T9" s="35">
        <v>204</v>
      </c>
      <c r="U9" s="15">
        <v>5</v>
      </c>
      <c r="V9" s="28">
        <v>1</v>
      </c>
      <c r="W9" s="22">
        <v>164</v>
      </c>
      <c r="X9" s="15">
        <v>2</v>
      </c>
      <c r="Y9" s="28">
        <v>4</v>
      </c>
      <c r="Z9" s="22">
        <v>132</v>
      </c>
      <c r="AA9" s="15">
        <v>2</v>
      </c>
      <c r="AB9" s="20">
        <v>6</v>
      </c>
      <c r="AC9" s="22"/>
      <c r="AD9" s="15"/>
      <c r="AE9" s="28"/>
      <c r="AF9" s="22"/>
      <c r="AG9" s="15"/>
      <c r="AH9" s="28"/>
      <c r="AI9" s="24">
        <f>(Z9+W9+T9+Q9+N9+K9+I9)/7</f>
        <v>161.23809523809524</v>
      </c>
      <c r="AJ9" s="32">
        <f t="shared" si="1"/>
        <v>30</v>
      </c>
    </row>
    <row r="10" spans="1:36" ht="12.75">
      <c r="A10" s="3">
        <v>9</v>
      </c>
      <c r="B10" s="7" t="s">
        <v>7</v>
      </c>
      <c r="C10" s="22">
        <v>130</v>
      </c>
      <c r="D10" s="15">
        <v>0</v>
      </c>
      <c r="E10" s="22">
        <v>166</v>
      </c>
      <c r="F10" s="15">
        <v>3</v>
      </c>
      <c r="G10" s="22">
        <v>144</v>
      </c>
      <c r="H10" s="15">
        <v>1</v>
      </c>
      <c r="I10" s="24">
        <f t="shared" si="0"/>
        <v>146.66666666666666</v>
      </c>
      <c r="J10" s="18">
        <v>9</v>
      </c>
      <c r="K10" s="22">
        <v>130</v>
      </c>
      <c r="L10" s="15">
        <v>2</v>
      </c>
      <c r="M10" s="28">
        <v>12</v>
      </c>
      <c r="N10" s="22">
        <v>177</v>
      </c>
      <c r="O10" s="15">
        <v>2</v>
      </c>
      <c r="P10" s="28">
        <v>8</v>
      </c>
      <c r="Q10" s="22">
        <v>109</v>
      </c>
      <c r="R10" s="15">
        <v>1</v>
      </c>
      <c r="S10" s="20">
        <v>12</v>
      </c>
      <c r="T10" s="22"/>
      <c r="U10" s="15"/>
      <c r="V10" s="28"/>
      <c r="W10" s="22"/>
      <c r="X10" s="15"/>
      <c r="Y10" s="28"/>
      <c r="Z10" s="22"/>
      <c r="AA10" s="15"/>
      <c r="AB10" s="28"/>
      <c r="AC10" s="22"/>
      <c r="AD10" s="15"/>
      <c r="AE10" s="28"/>
      <c r="AF10" s="22"/>
      <c r="AG10" s="15"/>
      <c r="AH10" s="28"/>
      <c r="AI10" s="24">
        <f>(Q10+N10+K10+I10)/4</f>
        <v>140.66666666666666</v>
      </c>
      <c r="AJ10" s="32">
        <f t="shared" si="1"/>
        <v>9</v>
      </c>
    </row>
    <row r="11" spans="1:36" ht="12.75">
      <c r="A11" s="3">
        <v>10</v>
      </c>
      <c r="B11" s="7" t="s">
        <v>8</v>
      </c>
      <c r="C11" s="22">
        <v>120</v>
      </c>
      <c r="D11" s="15">
        <v>0</v>
      </c>
      <c r="E11" s="22">
        <v>162</v>
      </c>
      <c r="F11" s="15">
        <v>2</v>
      </c>
      <c r="G11" s="22">
        <v>180</v>
      </c>
      <c r="H11" s="15">
        <v>4</v>
      </c>
      <c r="I11" s="24">
        <f t="shared" si="0"/>
        <v>154</v>
      </c>
      <c r="J11" s="18">
        <v>5</v>
      </c>
      <c r="K11" s="22">
        <v>151</v>
      </c>
      <c r="L11" s="15">
        <v>3</v>
      </c>
      <c r="M11" s="28">
        <v>7</v>
      </c>
      <c r="N11" s="22">
        <v>133</v>
      </c>
      <c r="O11" s="15">
        <v>3</v>
      </c>
      <c r="P11" s="28">
        <v>10</v>
      </c>
      <c r="Q11" s="22">
        <v>126</v>
      </c>
      <c r="R11" s="15">
        <v>1</v>
      </c>
      <c r="S11" s="28">
        <v>10</v>
      </c>
      <c r="T11" s="22">
        <v>176</v>
      </c>
      <c r="U11" s="15">
        <v>2</v>
      </c>
      <c r="V11" s="28">
        <v>3</v>
      </c>
      <c r="W11" s="22">
        <v>124</v>
      </c>
      <c r="X11" s="15">
        <v>1</v>
      </c>
      <c r="Y11" s="20">
        <v>8</v>
      </c>
      <c r="Z11" s="22"/>
      <c r="AA11" s="15"/>
      <c r="AB11" s="28"/>
      <c r="AC11" s="22"/>
      <c r="AD11" s="15"/>
      <c r="AE11" s="28"/>
      <c r="AF11" s="22"/>
      <c r="AG11" s="15"/>
      <c r="AH11" s="28"/>
      <c r="AI11" s="24">
        <f>(W11+T11+Q11+N11+K11+I11)/6</f>
        <v>144</v>
      </c>
      <c r="AJ11" s="32">
        <f t="shared" si="1"/>
        <v>16</v>
      </c>
    </row>
    <row r="12" spans="1:36" ht="12.75">
      <c r="A12" s="3">
        <v>11</v>
      </c>
      <c r="B12" s="7" t="s">
        <v>9</v>
      </c>
      <c r="C12" s="22">
        <v>145</v>
      </c>
      <c r="D12" s="15">
        <v>4</v>
      </c>
      <c r="E12" s="22">
        <v>166</v>
      </c>
      <c r="F12" s="15">
        <v>3</v>
      </c>
      <c r="G12" s="22">
        <v>143</v>
      </c>
      <c r="H12" s="15">
        <v>1</v>
      </c>
      <c r="I12" s="24">
        <f t="shared" si="0"/>
        <v>151.33333333333334</v>
      </c>
      <c r="J12" s="18">
        <v>6</v>
      </c>
      <c r="K12" s="22">
        <v>137</v>
      </c>
      <c r="L12" s="15">
        <v>3</v>
      </c>
      <c r="M12" s="28">
        <v>11</v>
      </c>
      <c r="N12" s="22">
        <v>131</v>
      </c>
      <c r="O12" s="15">
        <v>1</v>
      </c>
      <c r="P12" s="28">
        <v>11</v>
      </c>
      <c r="Q12" s="22">
        <v>148</v>
      </c>
      <c r="R12" s="15">
        <v>3</v>
      </c>
      <c r="S12" s="28">
        <v>6</v>
      </c>
      <c r="T12" s="22">
        <v>153</v>
      </c>
      <c r="U12" s="15">
        <v>0</v>
      </c>
      <c r="V12" s="28">
        <v>7</v>
      </c>
      <c r="W12" s="22">
        <v>147</v>
      </c>
      <c r="X12" s="15">
        <v>2</v>
      </c>
      <c r="Y12" s="28">
        <v>5</v>
      </c>
      <c r="Z12" s="22">
        <v>157</v>
      </c>
      <c r="AA12" s="15">
        <v>3</v>
      </c>
      <c r="AB12" s="20">
        <v>5</v>
      </c>
      <c r="AC12" s="22"/>
      <c r="AD12" s="15"/>
      <c r="AE12" s="28"/>
      <c r="AF12" s="22"/>
      <c r="AG12" s="15"/>
      <c r="AH12" s="28"/>
      <c r="AI12" s="24">
        <f>(Z12+W12+T12+Q12+N12+K12+I12)/7</f>
        <v>146.33333333333331</v>
      </c>
      <c r="AJ12" s="32">
        <f t="shared" si="1"/>
        <v>20</v>
      </c>
    </row>
    <row r="13" spans="1:36" ht="12.75">
      <c r="A13" s="3">
        <v>12</v>
      </c>
      <c r="B13" s="7" t="s">
        <v>10</v>
      </c>
      <c r="C13" s="22">
        <v>127</v>
      </c>
      <c r="D13" s="15">
        <v>2</v>
      </c>
      <c r="E13" s="22">
        <v>141</v>
      </c>
      <c r="F13" s="15">
        <v>3</v>
      </c>
      <c r="G13" s="22">
        <v>158</v>
      </c>
      <c r="H13" s="15">
        <v>3</v>
      </c>
      <c r="I13" s="24">
        <f t="shared" si="0"/>
        <v>142</v>
      </c>
      <c r="J13" s="18">
        <v>11</v>
      </c>
      <c r="K13" s="22">
        <v>112</v>
      </c>
      <c r="L13" s="15">
        <v>1</v>
      </c>
      <c r="M13" s="20">
        <v>16</v>
      </c>
      <c r="N13" s="22"/>
      <c r="O13" s="15"/>
      <c r="P13" s="29"/>
      <c r="Q13" s="22"/>
      <c r="R13" s="15"/>
      <c r="S13" s="29"/>
      <c r="T13" s="22"/>
      <c r="U13" s="15"/>
      <c r="V13" s="29"/>
      <c r="W13" s="22"/>
      <c r="X13" s="15"/>
      <c r="Y13" s="29"/>
      <c r="Z13" s="22"/>
      <c r="AA13" s="15"/>
      <c r="AB13" s="29"/>
      <c r="AC13" s="22"/>
      <c r="AD13" s="15"/>
      <c r="AE13" s="29"/>
      <c r="AF13" s="22"/>
      <c r="AG13" s="15"/>
      <c r="AH13" s="29"/>
      <c r="AI13" s="24">
        <f>(K13+I13)/2</f>
        <v>127</v>
      </c>
      <c r="AJ13" s="32">
        <f t="shared" si="1"/>
        <v>9</v>
      </c>
    </row>
    <row r="14" spans="1:36" ht="12.75">
      <c r="A14" s="3">
        <v>13</v>
      </c>
      <c r="B14" s="7" t="s">
        <v>11</v>
      </c>
      <c r="C14" s="22">
        <v>147</v>
      </c>
      <c r="D14" s="15">
        <v>2</v>
      </c>
      <c r="E14" s="22">
        <v>147</v>
      </c>
      <c r="F14" s="15">
        <v>2</v>
      </c>
      <c r="G14" s="22">
        <v>131</v>
      </c>
      <c r="H14" s="15">
        <v>2</v>
      </c>
      <c r="I14" s="24">
        <f t="shared" si="0"/>
        <v>141.66666666666666</v>
      </c>
      <c r="J14" s="18">
        <v>12</v>
      </c>
      <c r="K14" s="35">
        <v>181</v>
      </c>
      <c r="L14" s="15">
        <v>3</v>
      </c>
      <c r="M14" s="28">
        <v>1</v>
      </c>
      <c r="N14" s="22">
        <v>151</v>
      </c>
      <c r="O14" s="15">
        <v>3</v>
      </c>
      <c r="P14" s="28">
        <v>6</v>
      </c>
      <c r="Q14" s="35">
        <v>190</v>
      </c>
      <c r="R14" s="15">
        <v>4</v>
      </c>
      <c r="S14" s="28">
        <v>1</v>
      </c>
      <c r="T14" s="22">
        <v>166</v>
      </c>
      <c r="U14" s="15">
        <v>4</v>
      </c>
      <c r="V14" s="28">
        <v>5</v>
      </c>
      <c r="W14" s="22">
        <v>129</v>
      </c>
      <c r="X14" s="15">
        <v>3</v>
      </c>
      <c r="Y14" s="20">
        <v>7</v>
      </c>
      <c r="Z14" s="22"/>
      <c r="AA14" s="15"/>
      <c r="AB14" s="28"/>
      <c r="AC14" s="22"/>
      <c r="AD14" s="15"/>
      <c r="AE14" s="28"/>
      <c r="AF14" s="22"/>
      <c r="AG14" s="15"/>
      <c r="AH14" s="28"/>
      <c r="AI14" s="24">
        <f>(W14+T14+Q14+N14+K14+I14)/6</f>
        <v>159.77777777777777</v>
      </c>
      <c r="AJ14" s="32">
        <f t="shared" si="1"/>
        <v>23</v>
      </c>
    </row>
    <row r="15" spans="1:36" ht="12.75">
      <c r="A15" s="3">
        <v>16</v>
      </c>
      <c r="B15" s="7" t="s">
        <v>12</v>
      </c>
      <c r="C15" s="22">
        <v>120</v>
      </c>
      <c r="D15" s="15">
        <v>1</v>
      </c>
      <c r="E15" s="22">
        <v>136</v>
      </c>
      <c r="F15" s="15">
        <v>1</v>
      </c>
      <c r="G15" s="22">
        <v>107</v>
      </c>
      <c r="H15" s="15">
        <v>0</v>
      </c>
      <c r="I15" s="24">
        <f t="shared" si="0"/>
        <v>121</v>
      </c>
      <c r="J15" s="20">
        <v>20</v>
      </c>
      <c r="K15" s="22"/>
      <c r="L15" s="15"/>
      <c r="M15" s="29"/>
      <c r="N15" s="22"/>
      <c r="O15" s="15"/>
      <c r="P15" s="29"/>
      <c r="Q15" s="22"/>
      <c r="R15" s="15"/>
      <c r="S15" s="29"/>
      <c r="T15" s="22"/>
      <c r="U15" s="15"/>
      <c r="V15" s="29"/>
      <c r="W15" s="22"/>
      <c r="X15" s="15"/>
      <c r="Y15" s="29"/>
      <c r="Z15" s="22"/>
      <c r="AA15" s="15"/>
      <c r="AB15" s="29"/>
      <c r="AC15" s="22"/>
      <c r="AD15" s="15"/>
      <c r="AE15" s="29"/>
      <c r="AF15" s="22"/>
      <c r="AG15" s="15"/>
      <c r="AH15" s="29"/>
      <c r="AI15" s="24">
        <v>121</v>
      </c>
      <c r="AJ15" s="32">
        <f t="shared" si="1"/>
        <v>2</v>
      </c>
    </row>
    <row r="16" spans="1:36" ht="12.75">
      <c r="A16" s="3">
        <v>17</v>
      </c>
      <c r="B16" s="7" t="s">
        <v>13</v>
      </c>
      <c r="C16" s="22">
        <v>137</v>
      </c>
      <c r="D16" s="15">
        <v>2</v>
      </c>
      <c r="E16" s="22">
        <v>122</v>
      </c>
      <c r="F16" s="15">
        <v>2</v>
      </c>
      <c r="G16" s="22">
        <v>149</v>
      </c>
      <c r="H16" s="15">
        <v>1</v>
      </c>
      <c r="I16" s="24">
        <f t="shared" si="0"/>
        <v>136</v>
      </c>
      <c r="J16" s="18">
        <v>16</v>
      </c>
      <c r="K16" s="22">
        <v>158</v>
      </c>
      <c r="L16" s="15">
        <v>4</v>
      </c>
      <c r="M16" s="28">
        <v>4</v>
      </c>
      <c r="N16" s="22">
        <v>124</v>
      </c>
      <c r="O16" s="15">
        <v>1</v>
      </c>
      <c r="P16" s="28">
        <v>12</v>
      </c>
      <c r="Q16" s="22">
        <v>133</v>
      </c>
      <c r="R16" s="15">
        <v>3</v>
      </c>
      <c r="S16" s="28">
        <v>9</v>
      </c>
      <c r="T16" s="22">
        <v>131</v>
      </c>
      <c r="U16" s="15">
        <v>2</v>
      </c>
      <c r="V16" s="20">
        <v>10</v>
      </c>
      <c r="W16" s="22"/>
      <c r="X16" s="15"/>
      <c r="Y16" s="28"/>
      <c r="Z16" s="22"/>
      <c r="AA16" s="15"/>
      <c r="AB16" s="28"/>
      <c r="AC16" s="22"/>
      <c r="AD16" s="15"/>
      <c r="AE16" s="28"/>
      <c r="AF16" s="22"/>
      <c r="AG16" s="15"/>
      <c r="AH16" s="28"/>
      <c r="AI16" s="24">
        <f>(T16+Q16+N16+K16+I16)/5</f>
        <v>136.4</v>
      </c>
      <c r="AJ16" s="32">
        <f t="shared" si="1"/>
        <v>15</v>
      </c>
    </row>
    <row r="17" spans="1:36" ht="12.75">
      <c r="A17" s="3">
        <v>18</v>
      </c>
      <c r="B17" s="7" t="s">
        <v>14</v>
      </c>
      <c r="C17" s="22">
        <v>108</v>
      </c>
      <c r="D17" s="15">
        <v>0</v>
      </c>
      <c r="E17" s="22">
        <v>147</v>
      </c>
      <c r="F17" s="15">
        <v>1</v>
      </c>
      <c r="G17" s="22">
        <v>169</v>
      </c>
      <c r="H17" s="15">
        <v>3</v>
      </c>
      <c r="I17" s="24">
        <f t="shared" si="0"/>
        <v>141.33333333333334</v>
      </c>
      <c r="J17" s="18">
        <v>14</v>
      </c>
      <c r="K17" s="22">
        <v>129</v>
      </c>
      <c r="L17" s="15">
        <v>2</v>
      </c>
      <c r="M17" s="28">
        <v>14</v>
      </c>
      <c r="N17" s="22">
        <v>140</v>
      </c>
      <c r="O17" s="15">
        <v>2</v>
      </c>
      <c r="P17" s="28">
        <v>9</v>
      </c>
      <c r="Q17" s="22">
        <v>139</v>
      </c>
      <c r="R17" s="15">
        <v>3</v>
      </c>
      <c r="S17" s="28">
        <v>8</v>
      </c>
      <c r="T17" s="22">
        <v>135</v>
      </c>
      <c r="U17" s="15">
        <v>1</v>
      </c>
      <c r="V17" s="20">
        <v>9</v>
      </c>
      <c r="W17" s="22"/>
      <c r="X17" s="15"/>
      <c r="Y17" s="28"/>
      <c r="Z17" s="22"/>
      <c r="AA17" s="15"/>
      <c r="AB17" s="28"/>
      <c r="AC17" s="22"/>
      <c r="AD17" s="15"/>
      <c r="AE17" s="28"/>
      <c r="AF17" s="22"/>
      <c r="AG17" s="15"/>
      <c r="AH17" s="28"/>
      <c r="AI17" s="24">
        <f>(T17+Q17+N17+K17+I17)/5</f>
        <v>136.86666666666667</v>
      </c>
      <c r="AJ17" s="32">
        <f t="shared" si="1"/>
        <v>12</v>
      </c>
    </row>
    <row r="18" spans="1:36" ht="12.75">
      <c r="A18" s="3">
        <v>20</v>
      </c>
      <c r="B18" s="12" t="s">
        <v>15</v>
      </c>
      <c r="C18" s="22">
        <v>128</v>
      </c>
      <c r="D18" s="15">
        <v>3</v>
      </c>
      <c r="E18" s="22">
        <v>127</v>
      </c>
      <c r="F18" s="15">
        <v>3</v>
      </c>
      <c r="G18" s="22">
        <v>158</v>
      </c>
      <c r="H18" s="15">
        <v>2</v>
      </c>
      <c r="I18" s="24">
        <f t="shared" si="0"/>
        <v>137.66666666666666</v>
      </c>
      <c r="J18" s="18">
        <v>15</v>
      </c>
      <c r="K18" s="22">
        <v>147</v>
      </c>
      <c r="L18" s="15">
        <v>2</v>
      </c>
      <c r="M18" s="28">
        <v>9</v>
      </c>
      <c r="N18" s="22">
        <v>174</v>
      </c>
      <c r="O18" s="15">
        <v>3</v>
      </c>
      <c r="P18" s="28">
        <v>3</v>
      </c>
      <c r="Q18" s="22">
        <v>125</v>
      </c>
      <c r="R18" s="15">
        <v>2</v>
      </c>
      <c r="S18" s="20">
        <v>11</v>
      </c>
      <c r="T18" s="22"/>
      <c r="U18" s="15"/>
      <c r="V18" s="28"/>
      <c r="W18" s="22"/>
      <c r="X18" s="15"/>
      <c r="Y18" s="28"/>
      <c r="Z18" s="22"/>
      <c r="AA18" s="15"/>
      <c r="AB18" s="28"/>
      <c r="AC18" s="22"/>
      <c r="AD18" s="15"/>
      <c r="AE18" s="28"/>
      <c r="AF18" s="22"/>
      <c r="AG18" s="15"/>
      <c r="AH18" s="28"/>
      <c r="AI18" s="24">
        <f>(Q18+N18+K18+I18)/4</f>
        <v>145.91666666666666</v>
      </c>
      <c r="AJ18" s="32">
        <f t="shared" si="1"/>
        <v>15</v>
      </c>
    </row>
    <row r="19" spans="1:36" ht="12.75">
      <c r="A19" s="3">
        <v>21</v>
      </c>
      <c r="B19" s="8" t="s">
        <v>16</v>
      </c>
      <c r="C19" s="22">
        <v>147</v>
      </c>
      <c r="D19" s="15">
        <v>2</v>
      </c>
      <c r="E19" s="35">
        <v>185</v>
      </c>
      <c r="F19" s="15">
        <v>5</v>
      </c>
      <c r="G19" s="22">
        <v>156</v>
      </c>
      <c r="H19" s="15">
        <v>3</v>
      </c>
      <c r="I19" s="24">
        <f t="shared" si="0"/>
        <v>162.66666666666666</v>
      </c>
      <c r="J19" s="18">
        <v>3</v>
      </c>
      <c r="K19" s="22">
        <v>138</v>
      </c>
      <c r="L19" s="15">
        <v>4</v>
      </c>
      <c r="M19" s="28">
        <v>10</v>
      </c>
      <c r="N19" s="22">
        <v>99</v>
      </c>
      <c r="O19" s="15">
        <v>1</v>
      </c>
      <c r="P19" s="20">
        <v>14</v>
      </c>
      <c r="Q19" s="22"/>
      <c r="R19" s="15"/>
      <c r="S19" s="28"/>
      <c r="T19" s="22"/>
      <c r="U19" s="15"/>
      <c r="V19" s="28"/>
      <c r="W19" s="22"/>
      <c r="X19" s="15"/>
      <c r="Y19" s="28"/>
      <c r="Z19" s="22"/>
      <c r="AA19" s="15"/>
      <c r="AB19" s="28"/>
      <c r="AC19" s="22"/>
      <c r="AD19" s="15"/>
      <c r="AE19" s="28"/>
      <c r="AF19" s="22"/>
      <c r="AG19" s="15"/>
      <c r="AH19" s="28"/>
      <c r="AI19" s="24">
        <f>(N19+K19+I19)/3</f>
        <v>133.2222222222222</v>
      </c>
      <c r="AJ19" s="32">
        <f t="shared" si="1"/>
        <v>15</v>
      </c>
    </row>
    <row r="20" spans="1:36" ht="12.75">
      <c r="A20" s="3">
        <v>22</v>
      </c>
      <c r="B20" s="9" t="s">
        <v>17</v>
      </c>
      <c r="C20" s="22">
        <v>115</v>
      </c>
      <c r="D20" s="15">
        <v>1</v>
      </c>
      <c r="E20" s="22">
        <v>101</v>
      </c>
      <c r="F20" s="15">
        <v>0</v>
      </c>
      <c r="G20" s="22">
        <v>162</v>
      </c>
      <c r="H20" s="15">
        <v>5</v>
      </c>
      <c r="I20" s="24">
        <f t="shared" si="0"/>
        <v>126</v>
      </c>
      <c r="J20" s="20">
        <v>18</v>
      </c>
      <c r="K20" s="22"/>
      <c r="L20" s="15"/>
      <c r="M20" s="29"/>
      <c r="N20" s="22"/>
      <c r="O20" s="15"/>
      <c r="P20" s="29"/>
      <c r="Q20" s="22"/>
      <c r="R20" s="15"/>
      <c r="S20" s="29"/>
      <c r="T20" s="22"/>
      <c r="U20" s="15"/>
      <c r="V20" s="29"/>
      <c r="W20" s="22"/>
      <c r="X20" s="15"/>
      <c r="Y20" s="29"/>
      <c r="Z20" s="22"/>
      <c r="AA20" s="15"/>
      <c r="AB20" s="29"/>
      <c r="AC20" s="22"/>
      <c r="AD20" s="15"/>
      <c r="AE20" s="29"/>
      <c r="AF20" s="22"/>
      <c r="AG20" s="15"/>
      <c r="AH20" s="29"/>
      <c r="AI20" s="24">
        <v>126</v>
      </c>
      <c r="AJ20" s="32">
        <f t="shared" si="1"/>
        <v>6</v>
      </c>
    </row>
    <row r="21" spans="1:36" ht="12.75">
      <c r="A21" s="3">
        <v>24</v>
      </c>
      <c r="B21" s="9" t="s">
        <v>18</v>
      </c>
      <c r="C21" s="22">
        <v>141</v>
      </c>
      <c r="D21" s="15">
        <v>3</v>
      </c>
      <c r="E21" s="22">
        <v>143</v>
      </c>
      <c r="F21" s="15">
        <v>2</v>
      </c>
      <c r="G21" s="22">
        <v>140</v>
      </c>
      <c r="H21" s="15">
        <v>4</v>
      </c>
      <c r="I21" s="24">
        <f t="shared" si="0"/>
        <v>141.33333333333334</v>
      </c>
      <c r="J21" s="18">
        <v>13</v>
      </c>
      <c r="K21" s="22">
        <v>128</v>
      </c>
      <c r="L21" s="15">
        <v>3</v>
      </c>
      <c r="M21" s="20">
        <v>15</v>
      </c>
      <c r="N21" s="22"/>
      <c r="O21" s="15"/>
      <c r="P21" s="29"/>
      <c r="Q21" s="22"/>
      <c r="R21" s="15"/>
      <c r="S21" s="29"/>
      <c r="T21" s="22"/>
      <c r="U21" s="15"/>
      <c r="V21" s="29"/>
      <c r="W21" s="22"/>
      <c r="X21" s="15"/>
      <c r="Y21" s="29"/>
      <c r="Z21" s="22"/>
      <c r="AA21" s="15"/>
      <c r="AB21" s="29"/>
      <c r="AC21" s="22"/>
      <c r="AD21" s="15"/>
      <c r="AE21" s="29"/>
      <c r="AF21" s="22"/>
      <c r="AG21" s="15"/>
      <c r="AH21" s="29"/>
      <c r="AI21" s="24">
        <f>(K21+I21)/2</f>
        <v>134.66666666666669</v>
      </c>
      <c r="AJ21" s="32">
        <f t="shared" si="1"/>
        <v>12</v>
      </c>
    </row>
    <row r="22" spans="1:36" ht="13.5" thickBot="1">
      <c r="A22" s="4">
        <v>31</v>
      </c>
      <c r="B22" s="10" t="s">
        <v>19</v>
      </c>
      <c r="C22" s="23">
        <v>119</v>
      </c>
      <c r="D22" s="16">
        <v>0</v>
      </c>
      <c r="E22" s="23">
        <v>104</v>
      </c>
      <c r="F22" s="16">
        <v>1</v>
      </c>
      <c r="G22" s="23">
        <v>147</v>
      </c>
      <c r="H22" s="16">
        <v>2</v>
      </c>
      <c r="I22" s="24">
        <f t="shared" si="0"/>
        <v>123.33333333333333</v>
      </c>
      <c r="J22" s="19">
        <v>19</v>
      </c>
      <c r="K22" s="23"/>
      <c r="L22" s="16"/>
      <c r="M22" s="30"/>
      <c r="N22" s="23"/>
      <c r="O22" s="16"/>
      <c r="P22" s="30"/>
      <c r="Q22" s="23"/>
      <c r="R22" s="16"/>
      <c r="S22" s="30"/>
      <c r="T22" s="23"/>
      <c r="U22" s="16"/>
      <c r="V22" s="30"/>
      <c r="W22" s="23"/>
      <c r="X22" s="16"/>
      <c r="Y22" s="30"/>
      <c r="Z22" s="23"/>
      <c r="AA22" s="16"/>
      <c r="AB22" s="30"/>
      <c r="AC22" s="23"/>
      <c r="AD22" s="16"/>
      <c r="AE22" s="30"/>
      <c r="AF22" s="23"/>
      <c r="AG22" s="16"/>
      <c r="AH22" s="30"/>
      <c r="AI22" s="38">
        <v>123.33333333333333</v>
      </c>
      <c r="AJ22" s="33">
        <f t="shared" si="1"/>
        <v>3</v>
      </c>
    </row>
  </sheetData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8.75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8.75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aaa aaa</cp:lastModifiedBy>
  <dcterms:created xsi:type="dcterms:W3CDTF">2003-12-21T20:30:55Z</dcterms:created>
  <dcterms:modified xsi:type="dcterms:W3CDTF">2003-12-21T23:09:04Z</dcterms:modified>
  <cp:category/>
  <cp:version/>
  <cp:contentType/>
  <cp:contentStatus/>
</cp:coreProperties>
</file>